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S:\02_25_ZŠ Švasbinského učebny\Rozpočet finální\Výkaz výměr\"/>
    </mc:Choice>
  </mc:AlternateContent>
  <bookViews>
    <workbookView xWindow="28680" yWindow="-855" windowWidth="29040" windowHeight="15720"/>
  </bookViews>
  <sheets>
    <sheet name="List1" sheetId="1" r:id="rId1"/>
  </sheet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6" i="1" l="1"/>
  <c r="E4" i="1"/>
  <c r="G4" i="1" s="1"/>
  <c r="E13" i="1" l="1"/>
  <c r="G13" i="1" s="1"/>
  <c r="E12" i="1"/>
  <c r="G12" i="1" s="1"/>
  <c r="E11" i="1"/>
  <c r="G11" i="1" s="1"/>
  <c r="E10" i="1"/>
  <c r="G10" i="1" s="1"/>
  <c r="E9" i="1"/>
  <c r="G9" i="1" s="1"/>
  <c r="E8" i="1"/>
  <c r="G8" i="1" s="1"/>
  <c r="E7" i="1"/>
  <c r="G7" i="1" s="1"/>
  <c r="E5" i="1"/>
  <c r="G5" i="1" s="1"/>
  <c r="E3" i="1"/>
  <c r="G3" i="1" s="1"/>
  <c r="G15" i="1" l="1"/>
  <c r="G17" i="1" l="1"/>
  <c r="G19" i="1" s="1"/>
  <c r="G18" i="1"/>
</calcChain>
</file>

<file path=xl/sharedStrings.xml><?xml version="1.0" encoding="utf-8"?>
<sst xmlns="http://schemas.openxmlformats.org/spreadsheetml/2006/main" count="25" uniqueCount="25">
  <si>
    <t>Označení</t>
  </si>
  <si>
    <t>Popis</t>
  </si>
  <si>
    <t>počítačová učebna</t>
  </si>
  <si>
    <t>odborná učeba</t>
  </si>
  <si>
    <t>počet kusů celkem</t>
  </si>
  <si>
    <t xml:space="preserve">cena/kus </t>
  </si>
  <si>
    <t>cena celkem bez DPH</t>
  </si>
  <si>
    <t>ADAPTACE BYTU NA ODBORNÉ UČEBNY - ZŠ ZÁMORAVÍ, KROMĚŘÍŽ, PŘÍSPĚVKOVÁ ORG.,  Švabinského nábřeží 2077, 767 01 Kroměříž</t>
  </si>
  <si>
    <t>Cena nábytku celkem  bez DPH</t>
  </si>
  <si>
    <t>Dodávka  a montáž bez DPH</t>
  </si>
  <si>
    <t>DPH</t>
  </si>
  <si>
    <t>Cena celkem s DPH</t>
  </si>
  <si>
    <r>
      <rPr>
        <b/>
        <sz val="11"/>
        <color theme="1"/>
        <rFont val="Calibri"/>
        <family val="2"/>
        <charset val="238"/>
        <scheme val="minor"/>
      </rPr>
      <t>Skříňka policová, otevřená, celkem 2 police
800/400/1091 mm</t>
    </r>
    <r>
      <rPr>
        <sz val="11"/>
        <color theme="1"/>
        <rFont val="Calibri"/>
        <family val="2"/>
        <charset val="238"/>
        <scheme val="minor"/>
      </rPr>
      <t xml:space="preserve">
Skříň otevřená. Korpus skříně vč. zad a polic je vyroben z LTD  tl. 18 mm, všechny hrany olepeny ABS hranou tl. 2 mm, vyjma bočních hran půdy a dna, zde plastová hrana tl. 0,8 mm. Dno a půda jsou naložené na boky skříně. 2 x výškově nastavitelná police. Bezpečnostní podpěrky polic zabraňující jejich vysunutí. Korpus lepený na kolíkové spoje. Dno skříně je opatřeno rektifikacemi pro vyrovnání nerovnosti podlahy. </t>
    </r>
  </si>
  <si>
    <r>
      <rPr>
        <b/>
        <sz val="11"/>
        <color theme="1"/>
        <rFont val="Calibri"/>
        <family val="2"/>
        <charset val="238"/>
        <scheme val="minor"/>
      </rPr>
      <t xml:space="preserve">Skříň kombinovaná policová, 2/5 s plastovými zásuvkami v lištách, 3/5 otevřené police
rozměr 800/480/1803 mm
</t>
    </r>
    <r>
      <rPr>
        <sz val="11"/>
        <color theme="1"/>
        <rFont val="Calibri"/>
        <family val="2"/>
        <charset val="238"/>
        <scheme val="minor"/>
      </rPr>
      <t xml:space="preserve">Korpus skříně vč. zad bude vyroben z LTD  tl. 18 mm, korpus lepený, všechny hrany olepeny ABS hranou tl. 2 mm, vyjma bočních hran půdy a dna, zde plastová hrana tl. 0,8 mm. Půda je naložená na boky skříně. Korpus lepený na kolíkové spoje. Skříň je rozdělena příčkou LTD na dvě části, kdy každý sloupec je opatřen plastovými vodícími lištami pro uložení plastových boxů, vč. 8 ks plastových boxů o rozměrech 150x312x427 mm. Požadovaný výběr z min. 8 barevných odstínů pro boxy. </t>
    </r>
  </si>
  <si>
    <r>
      <rPr>
        <b/>
        <sz val="11"/>
        <color theme="1"/>
        <rFont val="Calibri"/>
        <family val="2"/>
        <charset val="238"/>
        <scheme val="minor"/>
      </rPr>
      <t>Lavice dvoumístná, výškově nastavitelná s prostupem pro kabely
rozměr 1400/600 mm</t>
    </r>
    <r>
      <rPr>
        <sz val="11"/>
        <color theme="1"/>
        <rFont val="Calibri"/>
        <family val="2"/>
        <charset val="238"/>
        <scheme val="minor"/>
      </rPr>
      <t xml:space="preserve">
Stůl s kovovou podnoží tvaru "C", která je tvořena horizontálními základnami z plochooválných profilů 60 x 20 mm, svislými stojnami z ocelových profilů 50 x 25 mm a 25 x 25 mm, vzájemně svařenými "U" profilem  90 x 12 mm. Stojny jsou uzpůsobeny pro skryté vedení kabelových rozvodů, jsou vybaveny odnímatelnýmy kryty v barvě konstrukce. Horní část podnože tvoří výložníky z ocelových profilů 30 x 25 mm. Stojny jsou pod stolovou deskou propojeny lubem z LTD min. 25 mm. Podnož je opatřena rektifikacemi pro vyrovnání nerovnosti podlahy. Podnož je povrchově upravena vypalovanou práškovou barvou v odstínu RAL 9006 stříbrná. Stolová deska z LTD min. tl. 25mm, hrana ABS 2mm.</t>
    </r>
  </si>
  <si>
    <r>
      <rPr>
        <b/>
        <sz val="11"/>
        <color theme="1"/>
        <rFont val="Calibri"/>
        <family val="2"/>
        <charset val="238"/>
        <scheme val="minor"/>
      </rPr>
      <t xml:space="preserve">Katedra učitelská se skříňkou, s prostupem pro kabely
rozměr 1300/582 mm
</t>
    </r>
    <r>
      <rPr>
        <sz val="11"/>
        <color theme="1"/>
        <rFont val="Calibri"/>
        <family val="2"/>
        <charset val="238"/>
        <scheme val="minor"/>
      </rPr>
      <t xml:space="preserve">Katedra učitele s uzamykatelnou skříňkou. Rozměry katedry: v. 760 mm, š. 1300 mm, hl. 582 mm. Pracovní deska LTD tl. 25 mm opatřená ABS hranou tl. 2 mm lepenou PUR lepidlem. V pracovní desce je 1x průchodka min. průměr 70 mm. V pravé části katedry umístěna 1x skříňka na soklu. Vnitřní rozměry skříňky: v. 640 mm, š. 520 mm, hl. 539 mm. Součástí skříňky jsou dvě výškově přestavitelné police s výřezem v pravé části pro snadné vedení kabeláže. Podpěry polic s trnem zabraňují jejímu vysunutí. Korpus skříňky vč. zad a polic z LTD min. tl. 18 mm, korpus lepený, všechny hrany olepeny ABS hranou min. tl. 0,8 mm. Ve vnějším boku skříňky je hliníková větrací mřížka pro odvod teplého vzduchu. Dno skříňky je vyjímatelné, na spodní straně opatřeno plastovými kluzáky, které zabraňují vysunutí. V zadní části dna výřez pro vedení kabelů z podlahové krabice, v přední části je dno ustoupené kvůli průchodu studeného vzduchu. Dvířka z LTD min. tl. 18 mm s ABS hranou 2 mm, opatřena zapuštěnou plastovou úchytkou, která je nasazena na vodorovnou hranu dvířek a kopíruje jejich vyfrézovaný tvar včetně radiusu. Úchytka je plná a zakrývá otvor po frézování, aby nedošlo ke zranění prstů při manipulaci s dvířky. Rozměr plastové úchytky min. 160 x 50 x 18 mm, výběr min. ze 4 barev. Skříňka je uzamykatelná jednocestným zámkem. Možnost výběru barevného provedení alespoň ze čtyř základních typů dekorů/barev. </t>
    </r>
  </si>
  <si>
    <r>
      <rPr>
        <b/>
        <sz val="11"/>
        <color theme="1"/>
        <rFont val="Calibri"/>
        <family val="2"/>
        <charset val="238"/>
        <scheme val="minor"/>
      </rPr>
      <t xml:space="preserve">Skříň kombinovaná policová, 2/5 dvířka, 3/5 otevřené police
rozměr 800/480/1803 mm
</t>
    </r>
    <r>
      <rPr>
        <sz val="11"/>
        <color theme="1"/>
        <rFont val="Calibri"/>
        <family val="2"/>
        <charset val="238"/>
        <scheme val="minor"/>
      </rPr>
      <t xml:space="preserve">Skříň žákovská s dveřmi 5OH. Korpus skříně vč. zad a polic bude vyroben z LTD tl. 18 mm, korpus lepený, všechny hrany olepeny ABS hranou tl. 2 nnm vyjma bočních hran půdy a dna, zde plastová hrana tl. 0,8 mm. Půda naložená na boky skříně. Police musí být výškově stavitelné, podpěry polic zabraňují jejich vysunutí. Korpus lepený na kolíkové spoje. Bezpečnostní panty bez viditelných šroubů včetně tlumičů pro pomalé dovírání dveří. Dveře LTD tl. 18 mm, opatřeny zapuštěnou plastovou ergonomickou úchytkou, která je osazena v dveřním křídle. Úchytka je plná a zakrývá celý otvor po frézování, aby nedošlo ke zranění prstů při manipulaci s dvířky. Rozměr úchytky min 160 x 50 x 18 mm (výběr barev min. z 5 odstínů). Dno skříně opatřeno rektifikacemi pro vyrovnání nerovnosti podlah. </t>
    </r>
  </si>
  <si>
    <r>
      <t xml:space="preserve">Parapetní plastový kanál pro stůl o šířce 1400 mm pro rozvod elektro a SLP, s potřebným příslušenstvím
</t>
    </r>
    <r>
      <rPr>
        <b/>
        <sz val="11"/>
        <color rgb="FFFF0000"/>
        <rFont val="Calibri"/>
        <family val="2"/>
        <charset val="238"/>
        <scheme val="minor"/>
      </rPr>
      <t>osazení rozvodů a zásuvek je součástí dodávky elektra, nikoli nábytku</t>
    </r>
  </si>
  <si>
    <t xml:space="preserve">Cena celkem bez DPH </t>
  </si>
  <si>
    <t xml:space="preserve">Poznámka - barevnost a dekor nábytku bude určen investorem </t>
  </si>
  <si>
    <r>
      <rPr>
        <b/>
        <sz val="11"/>
        <color rgb="FF000000"/>
        <rFont val="Calibri"/>
        <family val="2"/>
        <charset val="238"/>
        <scheme val="minor"/>
      </rPr>
      <t>Skříň pod dockovací stanici</t>
    </r>
    <r>
      <rPr>
        <sz val="11"/>
        <color rgb="FF000000"/>
        <rFont val="Calibri"/>
        <family val="2"/>
        <charset val="238"/>
        <scheme val="minor"/>
      </rPr>
      <t xml:space="preserve">
Skříň žákovská s dveřmi (výšky 3OH). Korpus skříně vč. zad a polic bude vyroben z LTD tl. 18 mm, korpus lepený, všechny hrany olepeny ABS hranou tl. 2 nnm vyjma bočních hran půdy a dna, zde plastová hrana tl. 0,8 mm. Půda naložená na boky skříně. Police musí být výškově stavitelné, podpěry polic zabraňují jejich vysunutí. Korpus lepený na kolíkové spoje. Bezpečnostní panty bez viditelných šroubů včetně tlumičů pro pomalé dovírání dveří. Dveře LTD tl. 18 mm, opatřeny zapuštěnou plastovou ergonomickou úchytkou, která je osazena v dveřním křídle. Úchytka je plná a zakrývá celý otvor po frézování, aby nedošlo ke zranění prstů při manipulaci s dvířky. Rozměr úchytky min 160 x 50 x 18 mm (výběr barev min. z 5 odstínů). Skříň je uzamykatelná. Dno skříně opatřeno rektifikacemi pro vyrovnání nerovnosti podlah.  Rozměry: 1091x800x480 mm.</t>
    </r>
  </si>
  <si>
    <r>
      <rPr>
        <b/>
        <sz val="11"/>
        <color theme="1"/>
        <rFont val="Calibri"/>
        <family val="2"/>
        <charset val="238"/>
        <scheme val="minor"/>
      </rPr>
      <t>Lavice jednomístná, s prostupem pro kabely
rozměr 700/550 mm</t>
    </r>
    <r>
      <rPr>
        <sz val="11"/>
        <color theme="1"/>
        <rFont val="Calibri"/>
        <family val="2"/>
        <charset val="238"/>
        <scheme val="minor"/>
      </rPr>
      <t xml:space="preserve">
Jednomístný žákovský stůl mobilní, obdélníkového tvaru. Svařovaná rámová podnož. Nohy z ocelových válcových trubek o průměru 35 mm a rám z profilů 40x25 mm vynášející stolovou desku. Spodní strana rámu opatřena plastovými chráničkami proti poškození stolové desky při stohování. Povrchová úprava ocelových částí vypalovanou práškovou barvou, výběr min. z 10 barev. Vnější nohy, vyvedené mimo stolovou desku, nahoře zakončeny plastovou krytkou, dole otočným kolečkem s brzdou. Kolečka opatřena pryží na univerzální povrchy. Vnitřní nohy, zakončené pod stolovou deskou, opatřeny kluzáky zabraňující prokluzování stolu. Stůl je mobilní a snadno přemístitelný. Konstrukce stolu umožňuje stohovatelnost min. 8 ks. Po otočení o 180° lze stoly napojovat do souvislých řad a následně vzájemně upevnit pomocí stolových spojek. Obdélníková stolová deska uchycena k rámu pomocí vrutů. Deska vyrobena</t>
    </r>
    <r>
      <rPr>
        <b/>
        <sz val="11"/>
        <rFont val="Calibri"/>
        <family val="2"/>
        <charset val="238"/>
        <scheme val="minor"/>
      </rPr>
      <t xml:space="preserve"> </t>
    </r>
    <r>
      <rPr>
        <sz val="11"/>
        <rFont val="Calibri"/>
        <family val="2"/>
        <charset val="238"/>
        <scheme val="minor"/>
      </rPr>
      <t>z HPL desky tloušťky 13 mm.</t>
    </r>
    <r>
      <rPr>
        <b/>
        <sz val="11"/>
        <color rgb="FFFF0000"/>
        <rFont val="Calibri"/>
        <family val="2"/>
        <charset val="238"/>
        <scheme val="minor"/>
      </rPr>
      <t xml:space="preserve"> </t>
    </r>
    <r>
      <rPr>
        <sz val="11"/>
        <color theme="1"/>
        <rFont val="Calibri"/>
        <family val="2"/>
        <charset val="238"/>
        <scheme val="minor"/>
      </rPr>
      <t xml:space="preserve">Výběr min. z 5 barev. Deska opatřena odolnou navazující oblou PUR hranou šedé nebo béžové barvy. Velikost stolu min. v 5 velikostech dle normy ČSN EN 1729 pro tento druh nábytku. Uchazeč je povinen certifikát na vyžádání předložit. </t>
    </r>
  </si>
  <si>
    <r>
      <rPr>
        <b/>
        <sz val="11"/>
        <color theme="1"/>
        <rFont val="Calibri"/>
        <family val="2"/>
        <charset val="238"/>
        <scheme val="minor"/>
      </rPr>
      <t>Židle učitelská otočná, výškově nastavitelná s kolečky</t>
    </r>
    <r>
      <rPr>
        <sz val="11"/>
        <color theme="1"/>
        <rFont val="Calibri"/>
        <family val="2"/>
        <charset val="238"/>
        <scheme val="minor"/>
      </rPr>
      <t xml:space="preserve">
Učitelská židle na kolečkách, otočná, stabilní výškově stavitelná pomocí plynového pístu, - rám z hliníkové nohy s plynovou pružinou zakončenou 5-ramenným křížem s kluzáky, práškově lakované trubky. Povrchová úprava podnože komaxit stříbrná nebo chrom. Konstrukce židle musí umožňovat výškovou stavitelnost v rozptylu min. 415 - 545 mm. Plastový sedák i opěrák ze 100% strukturovaného polypropylenu - ergonomicky tvarovaná skořepina s efektem vzduchového polštáře v barevné škále, výběr z více odstínů, ve skořepině bude kruhový otvor pro snadný úchop v horní části opěradla. Výběr z několika velikostí skořepin.</t>
    </r>
  </si>
  <si>
    <r>
      <rPr>
        <b/>
        <sz val="11"/>
        <color theme="1"/>
        <rFont val="Calibri"/>
        <family val="2"/>
        <charset val="238"/>
        <scheme val="minor"/>
      </rPr>
      <t>Židle žákovská, otočná, výškově nastavitelná s kolečky/kluzáky</t>
    </r>
    <r>
      <rPr>
        <sz val="11"/>
        <color theme="1"/>
        <rFont val="Calibri"/>
        <family val="2"/>
        <charset val="238"/>
        <scheme val="minor"/>
      </rPr>
      <t xml:space="preserve">
Žákovská židle na kolečkách či kluzácích, otočná, stabilní výškově stavitelná pomocí plynového pístu, - rám z hliníkové nohy s plynovou pružinou zakončenou 5-ramenným křížem s kluzáky, práškově lakované trubky. Povrchová úprava podnože komaxit stříbrná nebo chrom. Konstrukce židle musí umožňovat výškovou stavitelnost v rozptylu min. 415 - 545 mm. Plastový sedák i opěrák ze 100% strukturovaného polypropylenu - ergonomicky tvarovaná skořepina s efektem vzduchového polštáře v barevné škále, výběr z více odstínů, ve skořepině bude kruhový otvor pro snadný úchop v horní části opěradla. Výběr z několika velikostí skořepin. </t>
    </r>
  </si>
  <si>
    <r>
      <rPr>
        <b/>
        <sz val="11"/>
        <color theme="1"/>
        <rFont val="Calibri"/>
        <family val="2"/>
        <charset val="238"/>
        <scheme val="minor"/>
      </rPr>
      <t xml:space="preserve">Židle žákovská výškově stavitelná
</t>
    </r>
    <r>
      <rPr>
        <sz val="11"/>
        <color theme="1"/>
        <rFont val="Calibri"/>
        <family val="2"/>
        <charset val="238"/>
        <scheme val="minor"/>
      </rPr>
      <t>Školní žákovská židle výškově stavitelná pomocí imbusového nářadí. Žákovské židle s ergonomicky tvarovaným, lakovaným sedákem a opěrákem z překližky (dekor bude upřesněn zadavatelem). Konstrukce je z plochooválných ohýbaných a svařovaných profilů, prášková vypalovanou barva. Pod sedákem plastové krytky určené pro odkládaní židle na lavici. Součásti je montážní a spojovací materiál. 
Rozměry: vel. 3-4 a 5-7  (bude upřesněno ředitelkou školy).</t>
    </r>
  </si>
</sst>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 &quot;Kč&quot;"/>
  </numFmts>
  <fonts count="8" x14ac:knownFonts="1">
    <font>
      <sz val="11"/>
      <color theme="1"/>
      <name val="Calibri"/>
      <family val="2"/>
      <charset val="238"/>
      <scheme val="minor"/>
    </font>
    <font>
      <b/>
      <sz val="11"/>
      <color theme="1"/>
      <name val="Calibri"/>
      <family val="2"/>
      <charset val="238"/>
      <scheme val="minor"/>
    </font>
    <font>
      <b/>
      <sz val="11"/>
      <color rgb="FFFF0000"/>
      <name val="Calibri"/>
      <family val="2"/>
      <charset val="238"/>
      <scheme val="minor"/>
    </font>
    <font>
      <sz val="12"/>
      <color theme="1"/>
      <name val="Times New Roman"/>
      <family val="1"/>
      <charset val="238"/>
    </font>
    <font>
      <sz val="11"/>
      <color rgb="FF000000"/>
      <name val="Calibri"/>
      <family val="2"/>
      <charset val="238"/>
      <scheme val="minor"/>
    </font>
    <font>
      <b/>
      <sz val="11"/>
      <color rgb="FF000000"/>
      <name val="Calibri"/>
      <family val="2"/>
      <charset val="238"/>
      <scheme val="minor"/>
    </font>
    <font>
      <b/>
      <sz val="11"/>
      <name val="Calibri"/>
      <family val="2"/>
      <charset val="238"/>
      <scheme val="minor"/>
    </font>
    <font>
      <sz val="11"/>
      <name val="Calibri"/>
      <family val="2"/>
      <charset val="238"/>
      <scheme val="minor"/>
    </font>
  </fonts>
  <fills count="2">
    <fill>
      <patternFill patternType="none"/>
    </fill>
    <fill>
      <patternFill patternType="gray125"/>
    </fill>
  </fills>
  <borders count="1">
    <border>
      <left/>
      <right/>
      <top/>
      <bottom/>
      <diagonal/>
    </border>
  </borders>
  <cellStyleXfs count="1">
    <xf numFmtId="0" fontId="0" fillId="0" borderId="0"/>
  </cellStyleXfs>
  <cellXfs count="14">
    <xf numFmtId="0" fontId="0" fillId="0" borderId="0" xfId="0"/>
    <xf numFmtId="0" fontId="1" fillId="0" borderId="0" xfId="0" applyFont="1" applyAlignment="1">
      <alignment horizontal="center"/>
    </xf>
    <xf numFmtId="0" fontId="1" fillId="0" borderId="0" xfId="0" applyFont="1" applyAlignment="1">
      <alignment horizontal="center" vertical="center"/>
    </xf>
    <xf numFmtId="0" fontId="0" fillId="0" borderId="0" xfId="0" applyAlignment="1">
      <alignment wrapText="1"/>
    </xf>
    <xf numFmtId="0" fontId="0" fillId="0" borderId="0" xfId="0" applyAlignment="1">
      <alignment horizontal="center" vertical="center"/>
    </xf>
    <xf numFmtId="0" fontId="1" fillId="0" borderId="0" xfId="0" applyFont="1" applyAlignment="1">
      <alignment wrapText="1"/>
    </xf>
    <xf numFmtId="0" fontId="0" fillId="0" borderId="0" xfId="0" applyAlignment="1">
      <alignment vertical="center" wrapText="1"/>
    </xf>
    <xf numFmtId="0" fontId="1" fillId="0" borderId="0" xfId="0" applyFont="1" applyAlignment="1">
      <alignment vertical="center" wrapText="1"/>
    </xf>
    <xf numFmtId="0" fontId="3" fillId="0" borderId="0" xfId="0" applyFont="1" applyAlignment="1">
      <alignment vertical="center"/>
    </xf>
    <xf numFmtId="0" fontId="4" fillId="0" borderId="0" xfId="0" applyFont="1" applyAlignment="1">
      <alignment vertical="center" wrapText="1"/>
    </xf>
    <xf numFmtId="164" fontId="0" fillId="0" borderId="0" xfId="0" applyNumberFormat="1" applyAlignment="1">
      <alignment horizontal="center" vertical="center"/>
    </xf>
    <xf numFmtId="164" fontId="1" fillId="0" borderId="0" xfId="0" applyNumberFormat="1" applyFont="1" applyAlignment="1">
      <alignment horizontal="center" vertical="center"/>
    </xf>
    <xf numFmtId="0" fontId="1" fillId="0" borderId="0" xfId="0" applyFont="1" applyAlignment="1">
      <alignment vertical="center"/>
    </xf>
    <xf numFmtId="0" fontId="1" fillId="0" borderId="0" xfId="0" applyFont="1" applyAlignment="1">
      <alignment horizontal="center" vertical="center"/>
    </xf>
  </cellXfs>
  <cellStyles count="1">
    <cellStyle name="Normální"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39"/>
  <sheetViews>
    <sheetView tabSelected="1" workbookViewId="0">
      <selection activeCell="G16" sqref="G16"/>
    </sheetView>
  </sheetViews>
  <sheetFormatPr defaultRowHeight="15" x14ac:dyDescent="0.25"/>
  <cols>
    <col min="2" max="2" width="61" customWidth="1"/>
    <col min="3" max="3" width="17.42578125" bestFit="1" customWidth="1"/>
    <col min="4" max="4" width="14.28515625" bestFit="1" customWidth="1"/>
    <col min="5" max="5" width="17.7109375" bestFit="1" customWidth="1"/>
    <col min="6" max="6" width="11.7109375" customWidth="1"/>
    <col min="7" max="7" width="20" bestFit="1" customWidth="1"/>
  </cols>
  <sheetData>
    <row r="1" spans="1:7" ht="27.75" customHeight="1" x14ac:dyDescent="0.25">
      <c r="A1" s="13" t="s">
        <v>7</v>
      </c>
      <c r="B1" s="13"/>
      <c r="C1" s="13"/>
      <c r="D1" s="13"/>
      <c r="E1" s="13"/>
      <c r="F1" s="12"/>
      <c r="G1" s="12"/>
    </row>
    <row r="2" spans="1:7" x14ac:dyDescent="0.25">
      <c r="A2" s="1" t="s">
        <v>0</v>
      </c>
      <c r="B2" s="1" t="s">
        <v>1</v>
      </c>
      <c r="C2" s="1" t="s">
        <v>2</v>
      </c>
      <c r="D2" s="1" t="s">
        <v>3</v>
      </c>
      <c r="E2" s="1" t="s">
        <v>4</v>
      </c>
      <c r="F2" s="1" t="s">
        <v>5</v>
      </c>
      <c r="G2" s="1" t="s">
        <v>6</v>
      </c>
    </row>
    <row r="3" spans="1:7" ht="331.9" customHeight="1" x14ac:dyDescent="0.25">
      <c r="A3" s="2">
        <v>1</v>
      </c>
      <c r="B3" s="6" t="s">
        <v>21</v>
      </c>
      <c r="C3" s="4">
        <v>0</v>
      </c>
      <c r="D3" s="4">
        <v>16</v>
      </c>
      <c r="E3" s="2">
        <f>C3+D3</f>
        <v>16</v>
      </c>
      <c r="F3" s="4"/>
      <c r="G3" s="4">
        <f>E3*F3</f>
        <v>0</v>
      </c>
    </row>
    <row r="4" spans="1:7" ht="193.9" customHeight="1" x14ac:dyDescent="0.25">
      <c r="A4" s="2">
        <v>2</v>
      </c>
      <c r="B4" s="6" t="s">
        <v>14</v>
      </c>
      <c r="C4" s="4">
        <v>8</v>
      </c>
      <c r="D4" s="4">
        <v>0</v>
      </c>
      <c r="E4" s="2">
        <f>C4+D4</f>
        <v>8</v>
      </c>
      <c r="F4" s="4"/>
      <c r="G4" s="4">
        <f>E4*F4</f>
        <v>0</v>
      </c>
    </row>
    <row r="5" spans="1:7" ht="153" customHeight="1" x14ac:dyDescent="0.25">
      <c r="A5" s="2">
        <v>3</v>
      </c>
      <c r="B5" s="6" t="s">
        <v>24</v>
      </c>
      <c r="C5" s="4">
        <v>0</v>
      </c>
      <c r="D5" s="4">
        <v>16</v>
      </c>
      <c r="E5" s="2">
        <f t="shared" ref="E5:E12" si="0">C5+D5</f>
        <v>16</v>
      </c>
      <c r="F5" s="4"/>
      <c r="G5" s="4">
        <f t="shared" ref="G5:G13" si="1">E5*F5</f>
        <v>0</v>
      </c>
    </row>
    <row r="6" spans="1:7" ht="197.45" customHeight="1" x14ac:dyDescent="0.25">
      <c r="A6" s="2">
        <v>4</v>
      </c>
      <c r="B6" s="6" t="s">
        <v>23</v>
      </c>
      <c r="C6" s="4">
        <v>16</v>
      </c>
      <c r="D6" s="4">
        <v>0</v>
      </c>
      <c r="E6" s="2">
        <v>16</v>
      </c>
      <c r="F6" s="4"/>
      <c r="G6" s="4">
        <f t="shared" ref="G6" si="2">E6*F6</f>
        <v>0</v>
      </c>
    </row>
    <row r="7" spans="1:7" ht="367.15" customHeight="1" x14ac:dyDescent="0.25">
      <c r="A7" s="2">
        <v>5</v>
      </c>
      <c r="B7" s="6" t="s">
        <v>15</v>
      </c>
      <c r="C7" s="4">
        <v>1</v>
      </c>
      <c r="D7" s="4">
        <v>1</v>
      </c>
      <c r="E7" s="2">
        <f t="shared" si="0"/>
        <v>2</v>
      </c>
      <c r="F7" s="4"/>
      <c r="G7" s="4">
        <f t="shared" si="1"/>
        <v>0</v>
      </c>
    </row>
    <row r="8" spans="1:7" ht="198" customHeight="1" x14ac:dyDescent="0.25">
      <c r="A8" s="2">
        <v>6</v>
      </c>
      <c r="B8" s="6" t="s">
        <v>22</v>
      </c>
      <c r="C8" s="4">
        <v>1</v>
      </c>
      <c r="D8" s="4">
        <v>1</v>
      </c>
      <c r="E8" s="2">
        <f t="shared" si="0"/>
        <v>2</v>
      </c>
      <c r="F8" s="4"/>
      <c r="G8" s="4">
        <f t="shared" si="1"/>
        <v>0</v>
      </c>
    </row>
    <row r="9" spans="1:7" ht="139.9" customHeight="1" x14ac:dyDescent="0.25">
      <c r="A9" s="2">
        <v>7</v>
      </c>
      <c r="B9" s="6" t="s">
        <v>12</v>
      </c>
      <c r="C9" s="4">
        <v>1</v>
      </c>
      <c r="D9" s="4">
        <v>1</v>
      </c>
      <c r="E9" s="2">
        <f t="shared" si="0"/>
        <v>2</v>
      </c>
      <c r="F9" s="4"/>
      <c r="G9" s="4">
        <f t="shared" si="1"/>
        <v>0</v>
      </c>
    </row>
    <row r="10" spans="1:7" ht="220.9" customHeight="1" x14ac:dyDescent="0.25">
      <c r="A10" s="2">
        <v>8</v>
      </c>
      <c r="B10" s="6" t="s">
        <v>16</v>
      </c>
      <c r="C10" s="4">
        <v>1</v>
      </c>
      <c r="D10" s="4">
        <v>1</v>
      </c>
      <c r="E10" s="2">
        <f t="shared" si="0"/>
        <v>2</v>
      </c>
      <c r="F10" s="4"/>
      <c r="G10" s="4">
        <f t="shared" si="1"/>
        <v>0</v>
      </c>
    </row>
    <row r="11" spans="1:7" ht="164.45" customHeight="1" x14ac:dyDescent="0.25">
      <c r="A11" s="2">
        <v>9</v>
      </c>
      <c r="B11" s="3" t="s">
        <v>13</v>
      </c>
      <c r="C11" s="4">
        <v>0</v>
      </c>
      <c r="D11" s="4">
        <v>2</v>
      </c>
      <c r="E11" s="2">
        <f t="shared" si="0"/>
        <v>2</v>
      </c>
      <c r="F11" s="4"/>
      <c r="G11" s="4">
        <f t="shared" si="1"/>
        <v>0</v>
      </c>
    </row>
    <row r="12" spans="1:7" ht="225" x14ac:dyDescent="0.25">
      <c r="A12" s="2">
        <v>10</v>
      </c>
      <c r="B12" s="9" t="s">
        <v>20</v>
      </c>
      <c r="C12" s="4">
        <v>1</v>
      </c>
      <c r="D12" s="4">
        <v>0</v>
      </c>
      <c r="E12" s="2">
        <f t="shared" si="0"/>
        <v>1</v>
      </c>
      <c r="F12" s="4"/>
      <c r="G12" s="4">
        <f t="shared" si="1"/>
        <v>0</v>
      </c>
    </row>
    <row r="13" spans="1:7" ht="69.599999999999994" customHeight="1" x14ac:dyDescent="0.25">
      <c r="A13" s="2">
        <v>11</v>
      </c>
      <c r="B13" s="7" t="s">
        <v>17</v>
      </c>
      <c r="C13" s="4">
        <v>8</v>
      </c>
      <c r="D13" s="4">
        <v>0</v>
      </c>
      <c r="E13" s="2">
        <f t="shared" ref="E13" si="3">C13+D13</f>
        <v>8</v>
      </c>
      <c r="F13" s="4"/>
      <c r="G13" s="4">
        <f t="shared" si="1"/>
        <v>0</v>
      </c>
    </row>
    <row r="15" spans="1:7" x14ac:dyDescent="0.25">
      <c r="B15" s="3" t="s">
        <v>8</v>
      </c>
      <c r="G15" s="10">
        <f>SUM(G3:G14)</f>
        <v>0</v>
      </c>
    </row>
    <row r="16" spans="1:7" x14ac:dyDescent="0.25">
      <c r="B16" s="3" t="s">
        <v>9</v>
      </c>
      <c r="G16" s="10"/>
    </row>
    <row r="17" spans="2:7" x14ac:dyDescent="0.25">
      <c r="B17" s="3" t="s">
        <v>10</v>
      </c>
      <c r="G17" s="10">
        <f>(G15+G16)*0.21</f>
        <v>0</v>
      </c>
    </row>
    <row r="18" spans="2:7" x14ac:dyDescent="0.25">
      <c r="B18" s="3" t="s">
        <v>18</v>
      </c>
      <c r="G18" s="10">
        <f>SUM(G15+G16)</f>
        <v>0</v>
      </c>
    </row>
    <row r="19" spans="2:7" x14ac:dyDescent="0.25">
      <c r="B19" s="5" t="s">
        <v>11</v>
      </c>
      <c r="G19" s="11">
        <f>G15+G16+G17</f>
        <v>0</v>
      </c>
    </row>
    <row r="21" spans="2:7" x14ac:dyDescent="0.25">
      <c r="B21" s="3" t="s">
        <v>19</v>
      </c>
    </row>
    <row r="28" spans="2:7" ht="15.75" x14ac:dyDescent="0.25">
      <c r="C28" s="8"/>
    </row>
    <row r="30" spans="2:7" ht="15.75" x14ac:dyDescent="0.25">
      <c r="C30" s="8"/>
    </row>
    <row r="31" spans="2:7" ht="15.75" x14ac:dyDescent="0.25">
      <c r="C31" s="8"/>
    </row>
    <row r="32" spans="2:7" ht="15.75" x14ac:dyDescent="0.25">
      <c r="C32" s="8"/>
    </row>
    <row r="33" spans="3:3" ht="15.75" x14ac:dyDescent="0.25">
      <c r="C33" s="8"/>
    </row>
    <row r="34" spans="3:3" ht="15.75" x14ac:dyDescent="0.25">
      <c r="C34" s="8"/>
    </row>
    <row r="35" spans="3:3" ht="15.75" x14ac:dyDescent="0.25">
      <c r="C35" s="8"/>
    </row>
    <row r="36" spans="3:3" ht="15.75" x14ac:dyDescent="0.25">
      <c r="C36" s="8"/>
    </row>
    <row r="37" spans="3:3" ht="15.75" x14ac:dyDescent="0.25">
      <c r="C37" s="8"/>
    </row>
    <row r="38" spans="3:3" ht="15.75" x14ac:dyDescent="0.25">
      <c r="C38" s="8"/>
    </row>
    <row r="39" spans="3:3" ht="15.75" x14ac:dyDescent="0.25">
      <c r="C39" s="8"/>
    </row>
  </sheetData>
  <mergeCells count="1">
    <mergeCell ref="A1:E1"/>
  </mergeCells>
  <printOptions gridLines="1"/>
  <pageMargins left="0.70866141732283472" right="0.70866141732283472" top="0.78740157480314965" bottom="0.78740157480314965" header="0.31496062992125984" footer="0.31496062992125984"/>
  <pageSetup paperSize="9" scale="57"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1</vt:i4>
      </vt:variant>
    </vt:vector>
  </HeadingPairs>
  <TitlesOfParts>
    <vt:vector size="1" baseType="lpstr">
      <vt:lpstr>List1</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Milan</dc:creator>
  <cp:lastModifiedBy>Milan</cp:lastModifiedBy>
  <cp:lastPrinted>2025-06-03T06:32:54Z</cp:lastPrinted>
  <dcterms:created xsi:type="dcterms:W3CDTF">2025-05-05T08:04:45Z</dcterms:created>
  <dcterms:modified xsi:type="dcterms:W3CDTF">2025-09-01T06:37:38Z</dcterms:modified>
</cp:coreProperties>
</file>